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R1C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<sst xmlns="http://schemas.openxmlformats.org/spreadsheetml/2006/main" count="106" uniqueCount="71">
  <si>
    <t xml:space="preserve">ООО "ПРОФИ-ТАРА"</t>
  </si>
  <si>
    <t xml:space="preserve">ПЛАСТИКОВАЯ И МЕТАЛЛИЧЕСКАЯ ТАРА</t>
  </si>
  <si>
    <t xml:space="preserve">141070 , Московская область, г. Королев, ул. Советская д. 39 в</t>
  </si>
  <si>
    <t xml:space="preserve">тел: (495)540-47-20 (многоканальный); факс: (495)512-97-12</t>
  </si>
  <si>
    <t xml:space="preserve">www.profitara.ru info@profitara.ru</t>
  </si>
  <si>
    <t xml:space="preserve">Прайс  (EXW; руб., без НДС)</t>
  </si>
  <si>
    <t xml:space="preserve">Универсальные контейнеры(Евроконтейнер 2)</t>
  </si>
  <si>
    <t xml:space="preserve">Версия: 05.10.2023г</t>
  </si>
  <si>
    <t xml:space="preserve">Наименование</t>
  </si>
  <si>
    <t xml:space="preserve">Артикул</t>
  </si>
  <si>
    <t xml:space="preserve">Размеры (мм)</t>
  </si>
  <si>
    <t xml:space="preserve">Цвет</t>
  </si>
  <si>
    <t xml:space="preserve">Вес (кг)</t>
  </si>
  <si>
    <t xml:space="preserve">Упаковка на паллете (шт)</t>
  </si>
  <si>
    <t xml:space="preserve">Габариты упаковки (мм)</t>
  </si>
  <si>
    <t xml:space="preserve">Вес упаковки (кг)</t>
  </si>
  <si>
    <t xml:space="preserve">Кол-во в еврофуре (шт)</t>
  </si>
  <si>
    <t xml:space="preserve">Склад Ставрово</t>
  </si>
  <si>
    <t xml:space="preserve">От 1 паллета</t>
  </si>
  <si>
    <t xml:space="preserve">от 0,5 паллета</t>
  </si>
  <si>
    <t xml:space="preserve">Розница</t>
  </si>
  <si>
    <t xml:space="preserve">Универсальные контейнеры</t>
  </si>
  <si>
    <t xml:space="preserve">Пластиковый ящик 2111</t>
  </si>
  <si>
    <t xml:space="preserve">12.301.91/92</t>
  </si>
  <si>
    <t xml:space="preserve">200х150х120</t>
  </si>
  <si>
    <t xml:space="preserve">серый</t>
  </si>
  <si>
    <t xml:space="preserve">1200*800*2250</t>
  </si>
  <si>
    <t xml:space="preserve">Пластиковый ящик 3147</t>
  </si>
  <si>
    <t xml:space="preserve">12.501.91/92</t>
  </si>
  <si>
    <t xml:space="preserve">297х198х147,5</t>
  </si>
  <si>
    <t xml:space="preserve">Пластиковый ящик 4147</t>
  </si>
  <si>
    <t xml:space="preserve">12.502F.91/92</t>
  </si>
  <si>
    <t xml:space="preserve">396х297х147,5</t>
  </si>
  <si>
    <t xml:space="preserve">Пластиковый ящик 4280</t>
  </si>
  <si>
    <t xml:space="preserve">12.503F.91/92</t>
  </si>
  <si>
    <t xml:space="preserve">396х297х280</t>
  </si>
  <si>
    <t xml:space="preserve">Пластиковый ящик 6147</t>
  </si>
  <si>
    <t xml:space="preserve">12.504F.91/92</t>
  </si>
  <si>
    <t xml:space="preserve">594х396х147</t>
  </si>
  <si>
    <t xml:space="preserve">Пластиковый ящик 6280</t>
  </si>
  <si>
    <t xml:space="preserve">12.505F.91/92</t>
  </si>
  <si>
    <t xml:space="preserve">594х396х280</t>
  </si>
  <si>
    <t xml:space="preserve">Дополнительные продукты</t>
  </si>
  <si>
    <t xml:space="preserve">Упаковка в коробе/на паллете (шт)</t>
  </si>
  <si>
    <t xml:space="preserve">Опт (от еврофуры)</t>
  </si>
  <si>
    <t xml:space="preserve">Крышка евроконтейнера</t>
  </si>
  <si>
    <t xml:space="preserve">50.511.91/61/92</t>
  </si>
  <si>
    <t xml:space="preserve">300х200</t>
  </si>
  <si>
    <t xml:space="preserve">серый/темно синий </t>
  </si>
  <si>
    <t xml:space="preserve">256/2048</t>
  </si>
  <si>
    <t xml:space="preserve">1200*800*2150</t>
  </si>
  <si>
    <t xml:space="preserve">50.512.1.91/61/92</t>
  </si>
  <si>
    <t xml:space="preserve">400х300</t>
  </si>
  <si>
    <t xml:space="preserve">128/1024</t>
  </si>
  <si>
    <t xml:space="preserve">50.513.91/61/92</t>
  </si>
  <si>
    <t xml:space="preserve">600х400</t>
  </si>
  <si>
    <t xml:space="preserve">32/512</t>
  </si>
  <si>
    <t xml:space="preserve">Пластиковая  крышка для сета </t>
  </si>
  <si>
    <t xml:space="preserve">05.016.99</t>
  </si>
  <si>
    <t xml:space="preserve">1200х800</t>
  </si>
  <si>
    <t xml:space="preserve">черный </t>
  </si>
  <si>
    <t xml:space="preserve">Пластиковая  крышка для сета с ремнями</t>
  </si>
  <si>
    <t xml:space="preserve">05.016.99.С44</t>
  </si>
  <si>
    <t xml:space="preserve">Пластиковый поддон для сета</t>
  </si>
  <si>
    <t xml:space="preserve">02.108.91/92.РЕ</t>
  </si>
  <si>
    <t xml:space="preserve">1200х800х160</t>
  </si>
  <si>
    <t xml:space="preserve">1200*1000*2300</t>
  </si>
  <si>
    <t xml:space="preserve">Разделитель 600х85мм</t>
  </si>
  <si>
    <t xml:space="preserve">DPS 4591 серый</t>
  </si>
  <si>
    <t xml:space="preserve">600х85</t>
  </si>
  <si>
    <t xml:space="preserve">620*300*200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</si>
</sst>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"/>
    <numFmt numFmtId="167" formatCode="#,##0"/>
  </numFmts>
  <fonts count="13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sz val="10"/>
      <name val="Calibri"/>
      <family val="2"/>
      <charset val="204"/>
    </font>
    <font>
      <b val="true"/>
      <sz val="14"/>
      <name val="Calibri"/>
      <family val="2"/>
      <charset val="204"/>
    </font>
    <font>
      <b val="true"/>
      <sz val="16"/>
      <color rgb="FFFFFFFF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2"/>
      <color rgb="FFFFFFFF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CCCF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5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8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5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8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7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7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4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8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0" fillId="0" borderId="2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0" fillId="0" borderId="2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0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7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7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12" fillId="0" borderId="2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2" fillId="0" borderId="2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2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69696"/>
    <pageSetUpPr fitToPage="false"/>
  </sheetPr>
  <dimension ref="A1:A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4.625" defaultRowHeight="15" zeroHeight="false" outlineLevelRow="0" outlineLevelCol="1"/>
  <cols>
    <col collapsed="false" customWidth="true" hidden="false" outlineLevel="0" max="1" min="1" style="0" width="33.29"/>
    <col collapsed="false" customWidth="true" hidden="false" outlineLevel="0" max="2" min="2" style="0" width="16.71"/>
    <col collapsed="false" customWidth="true" hidden="false" outlineLevel="1" max="3" min="3" style="0" width="16.87"/>
    <col collapsed="false" customWidth="true" hidden="false" outlineLevel="1" max="4" min="4" style="0" width="16.14"/>
    <col collapsed="false" customWidth="true" hidden="false" outlineLevel="1" max="5" min="5" style="0" width="7.71"/>
    <col collapsed="false" customWidth="true" hidden="false" outlineLevel="1" max="6" min="6" style="0" width="11.57"/>
    <col collapsed="false" customWidth="true" hidden="false" outlineLevel="1" max="7" min="7" style="0" width="19.71"/>
    <col collapsed="false" customWidth="true" hidden="false" outlineLevel="1" max="8" min="8" style="0" width="14.29"/>
    <col collapsed="false" customWidth="true" hidden="false" outlineLevel="1" max="9" min="9" style="0" width="13.02"/>
    <col collapsed="false" customWidth="true" hidden="true" outlineLevel="0" max="10" min="10" style="0" width="11.86"/>
    <col collapsed="false" customWidth="true" hidden="true" outlineLevel="0" max="11" min="11" style="0" width="10.99"/>
    <col collapsed="false" customWidth="true" hidden="false" outlineLevel="0" max="13" min="13" style="0" width="14.14"/>
    <col collapsed="false" customWidth="true" hidden="false" outlineLevel="0" max="15" min="15" style="0" width="0.13"/>
    <col collapsed="false" customWidth="true" hidden="true" outlineLevel="0" max="16" min="16" style="0" width="10.99"/>
    <col collapsed="false" customWidth="true" hidden="true" outlineLevel="0" max="17" min="17" style="0" width="14.43"/>
    <col collapsed="false" customWidth="true" hidden="true" outlineLevel="0" max="18" min="18" style="0" width="14.14"/>
    <col collapsed="false" customWidth="false" hidden="true" outlineLevel="0" max="19" min="19" style="0" width="14.57"/>
    <col collapsed="false" customWidth="true" hidden="false" outlineLevel="0" max="20" min="20" style="0" width="10.58"/>
    <col collapsed="false" customWidth="true" hidden="false" outlineLevel="0" max="39" min="21" style="0" width="9.13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customFormat="false" ht="17.3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customFormat="false" ht="17.3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customFormat="false" ht="17.3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customFormat="false" ht="17.35" hidden="false" customHeight="false" outlineLevel="0" collapsed="false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customFormat="false" ht="12.7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customFormat="false" ht="19.35" hidden="false" customHeight="false" outlineLevel="0" collapsed="false">
      <c r="A7" s="4"/>
      <c r="B7" s="5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customFormat="false" ht="21.7" hidden="false" customHeight="false" outlineLevel="0" collapsed="false">
      <c r="A8" s="4"/>
      <c r="B8" s="6" t="s">
        <v>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customFormat="false" ht="19.35" hidden="false" customHeight="false" outlineLevel="0" collapsed="false">
      <c r="A9" s="4"/>
      <c r="B9" s="5" t="s">
        <v>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customFormat="false" ht="12.75" hidden="false" customHeight="true" outlineLevel="0" collapsed="false">
      <c r="A10" s="4"/>
      <c r="B10" s="4"/>
      <c r="C10" s="4"/>
      <c r="D10" s="4"/>
      <c r="E10" s="7"/>
      <c r="F10" s="8"/>
      <c r="G10" s="8"/>
      <c r="H10" s="8"/>
      <c r="I10" s="4"/>
      <c r="J10" s="8"/>
      <c r="K10" s="8"/>
      <c r="L10" s="8"/>
      <c r="M10" s="8"/>
      <c r="N10" s="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customFormat="false" ht="15.8" hidden="false" customHeight="true" outlineLevel="0" collapsed="false">
      <c r="A11" s="9" t="s">
        <v>8</v>
      </c>
      <c r="B11" s="10" t="s">
        <v>9</v>
      </c>
      <c r="C11" s="10" t="s">
        <v>10</v>
      </c>
      <c r="D11" s="10" t="s">
        <v>11</v>
      </c>
      <c r="E11" s="11" t="s">
        <v>12</v>
      </c>
      <c r="F11" s="12" t="s">
        <v>13</v>
      </c>
      <c r="G11" s="12" t="s">
        <v>14</v>
      </c>
      <c r="H11" s="12" t="s">
        <v>15</v>
      </c>
      <c r="I11" s="13" t="s">
        <v>16</v>
      </c>
      <c r="J11" s="14" t="s">
        <v>17</v>
      </c>
      <c r="K11" s="14"/>
      <c r="L11" s="14"/>
      <c r="M11" s="14"/>
      <c r="N11" s="1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customFormat="false" ht="15.8" hidden="false" customHeight="false" outlineLevel="0" collapsed="false">
      <c r="A12" s="9"/>
      <c r="B12" s="10"/>
      <c r="C12" s="10"/>
      <c r="D12" s="10"/>
      <c r="E12" s="11"/>
      <c r="F12" s="12"/>
      <c r="G12" s="12"/>
      <c r="H12" s="12"/>
      <c r="I12" s="13"/>
      <c r="J12" s="15"/>
      <c r="K12" s="16"/>
      <c r="L12" s="17" t="s">
        <v>18</v>
      </c>
      <c r="M12" s="17" t="s">
        <v>19</v>
      </c>
      <c r="N12" s="18" t="s">
        <v>20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customFormat="false" ht="15.8" hidden="false" customHeight="false" outlineLevel="0" collapsed="false">
      <c r="A13" s="9"/>
      <c r="B13" s="10"/>
      <c r="C13" s="10"/>
      <c r="D13" s="10"/>
      <c r="E13" s="11"/>
      <c r="F13" s="12"/>
      <c r="G13" s="12"/>
      <c r="H13" s="12"/>
      <c r="I13" s="13"/>
      <c r="J13" s="19"/>
      <c r="K13" s="19"/>
      <c r="L13" s="19"/>
      <c r="M13" s="19"/>
      <c r="N13" s="1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customFormat="false" ht="17" hidden="false" customHeight="false" outlineLevel="0" collapsed="false">
      <c r="A14" s="20" t="s">
        <v>21</v>
      </c>
      <c r="B14" s="21"/>
      <c r="C14" s="22"/>
      <c r="D14" s="22"/>
      <c r="E14" s="22"/>
      <c r="F14" s="22"/>
      <c r="G14" s="22"/>
      <c r="H14" s="22"/>
      <c r="I14" s="23"/>
      <c r="J14" s="24"/>
      <c r="K14" s="24"/>
      <c r="L14" s="25"/>
      <c r="M14" s="25"/>
      <c r="N14" s="2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customFormat="false" ht="15.8" hidden="false" customHeight="false" outlineLevel="0" collapsed="false">
      <c r="A15" s="27" t="s">
        <v>22</v>
      </c>
      <c r="B15" s="28" t="s">
        <v>23</v>
      </c>
      <c r="C15" s="28" t="s">
        <v>24</v>
      </c>
      <c r="D15" s="28" t="s">
        <v>25</v>
      </c>
      <c r="E15" s="29" t="n">
        <v>0.231</v>
      </c>
      <c r="F15" s="29" t="n">
        <v>608</v>
      </c>
      <c r="G15" s="30" t="s">
        <v>26</v>
      </c>
      <c r="H15" s="31" t="n">
        <f aca="false">E15*F15+6</f>
        <v>146.448</v>
      </c>
      <c r="I15" s="30" t="n">
        <f aca="false">F15*33</f>
        <v>20064</v>
      </c>
      <c r="J15" s="32"/>
      <c r="K15" s="33"/>
      <c r="L15" s="34" t="n">
        <v>201.072</v>
      </c>
      <c r="M15" s="34" t="n">
        <v>213</v>
      </c>
      <c r="N15" s="35" t="n">
        <v>226.632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customFormat="false" ht="15.8" hidden="false" customHeight="false" outlineLevel="0" collapsed="false">
      <c r="A16" s="36" t="s">
        <v>27</v>
      </c>
      <c r="B16" s="37" t="s">
        <v>28</v>
      </c>
      <c r="C16" s="37" t="s">
        <v>29</v>
      </c>
      <c r="D16" s="37" t="s">
        <v>25</v>
      </c>
      <c r="E16" s="38" t="n">
        <v>0.57</v>
      </c>
      <c r="F16" s="38" t="n">
        <v>256</v>
      </c>
      <c r="G16" s="39" t="s">
        <v>26</v>
      </c>
      <c r="H16" s="40" t="n">
        <f aca="false">E16*F16+6</f>
        <v>151.92</v>
      </c>
      <c r="I16" s="39" t="n">
        <v>8448</v>
      </c>
      <c r="J16" s="41"/>
      <c r="K16" s="42"/>
      <c r="L16" s="43" t="n">
        <v>239.304</v>
      </c>
      <c r="M16" s="43" t="n">
        <v>253.5</v>
      </c>
      <c r="N16" s="44" t="n">
        <v>269.724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customFormat="false" ht="15.8" hidden="false" customHeight="false" outlineLevel="0" collapsed="false">
      <c r="A17" s="45" t="s">
        <v>30</v>
      </c>
      <c r="B17" s="46" t="s">
        <v>31</v>
      </c>
      <c r="C17" s="46" t="s">
        <v>32</v>
      </c>
      <c r="D17" s="46" t="s">
        <v>25</v>
      </c>
      <c r="E17" s="47" t="n">
        <v>1.1</v>
      </c>
      <c r="F17" s="47" t="n">
        <v>128</v>
      </c>
      <c r="G17" s="48" t="s">
        <v>26</v>
      </c>
      <c r="H17" s="40" t="n">
        <f aca="false">E17*F17+6</f>
        <v>146.8</v>
      </c>
      <c r="I17" s="48" t="n">
        <v>4224</v>
      </c>
      <c r="J17" s="41"/>
      <c r="K17" s="42"/>
      <c r="L17" s="43" t="n">
        <v>392.232</v>
      </c>
      <c r="M17" s="43" t="n">
        <v>415.5</v>
      </c>
      <c r="N17" s="44" t="n">
        <v>442.092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customFormat="false" ht="15.8" hidden="false" customHeight="false" outlineLevel="0" collapsed="false">
      <c r="A18" s="45" t="s">
        <v>33</v>
      </c>
      <c r="B18" s="46" t="s">
        <v>34</v>
      </c>
      <c r="C18" s="46" t="s">
        <v>35</v>
      </c>
      <c r="D18" s="46" t="s">
        <v>25</v>
      </c>
      <c r="E18" s="47" t="n">
        <v>1.7</v>
      </c>
      <c r="F18" s="47" t="n">
        <v>64</v>
      </c>
      <c r="G18" s="48" t="s">
        <v>26</v>
      </c>
      <c r="H18" s="40" t="n">
        <f aca="false">E18*F18+6</f>
        <v>114.8</v>
      </c>
      <c r="I18" s="48" t="n">
        <v>2112</v>
      </c>
      <c r="J18" s="41"/>
      <c r="K18" s="42"/>
      <c r="L18" s="43" t="n">
        <v>555.072</v>
      </c>
      <c r="M18" s="43" t="n">
        <v>588</v>
      </c>
      <c r="N18" s="44" t="n">
        <v>625.632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customFormat="false" ht="15.8" hidden="false" customHeight="false" outlineLevel="0" collapsed="false">
      <c r="A19" s="49" t="s">
        <v>36</v>
      </c>
      <c r="B19" s="47" t="s">
        <v>37</v>
      </c>
      <c r="C19" s="47" t="s">
        <v>38</v>
      </c>
      <c r="D19" s="46" t="s">
        <v>25</v>
      </c>
      <c r="E19" s="47" t="n">
        <v>1.8</v>
      </c>
      <c r="F19" s="47" t="n">
        <v>64</v>
      </c>
      <c r="G19" s="47" t="s">
        <v>26</v>
      </c>
      <c r="H19" s="50" t="n">
        <f aca="false">E19*F19+6</f>
        <v>121.2</v>
      </c>
      <c r="I19" s="48" t="n">
        <v>2112</v>
      </c>
      <c r="J19" s="41"/>
      <c r="K19" s="42"/>
      <c r="L19" s="43" t="n">
        <v>634.368</v>
      </c>
      <c r="M19" s="43" t="n">
        <v>672</v>
      </c>
      <c r="N19" s="44" t="n">
        <v>715.008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customFormat="false" ht="15.8" hidden="false" customHeight="false" outlineLevel="0" collapsed="false">
      <c r="A20" s="51" t="s">
        <v>39</v>
      </c>
      <c r="B20" s="52" t="s">
        <v>40</v>
      </c>
      <c r="C20" s="52" t="s">
        <v>41</v>
      </c>
      <c r="D20" s="52" t="s">
        <v>25</v>
      </c>
      <c r="E20" s="53" t="n">
        <v>2.7</v>
      </c>
      <c r="F20" s="53" t="n">
        <v>32</v>
      </c>
      <c r="G20" s="54" t="s">
        <v>26</v>
      </c>
      <c r="H20" s="55" t="n">
        <f aca="false">E20*F20+6</f>
        <v>92.4</v>
      </c>
      <c r="I20" s="54" t="n">
        <v>1056</v>
      </c>
      <c r="J20" s="56"/>
      <c r="K20" s="57"/>
      <c r="L20" s="58" t="n">
        <v>866.592</v>
      </c>
      <c r="M20" s="58" t="n">
        <v>918</v>
      </c>
      <c r="N20" s="59" t="n">
        <v>976.752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customFormat="false" ht="17" hidden="false" customHeight="false" outlineLevel="0" collapsed="false">
      <c r="A21" s="20" t="s">
        <v>42</v>
      </c>
      <c r="B21" s="21"/>
      <c r="C21" s="22"/>
      <c r="D21" s="22"/>
      <c r="E21" s="22"/>
      <c r="F21" s="22"/>
      <c r="G21" s="22"/>
      <c r="H21" s="22"/>
      <c r="I21" s="21"/>
      <c r="J21" s="21"/>
      <c r="K21" s="21"/>
      <c r="L21" s="21"/>
      <c r="M21" s="21"/>
      <c r="N21" s="6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customFormat="false" ht="15.8" hidden="false" customHeight="true" outlineLevel="0" collapsed="false">
      <c r="A22" s="61" t="s">
        <v>8</v>
      </c>
      <c r="B22" s="62" t="s">
        <v>9</v>
      </c>
      <c r="C22" s="62" t="s">
        <v>10</v>
      </c>
      <c r="D22" s="62" t="s">
        <v>11</v>
      </c>
      <c r="E22" s="63" t="s">
        <v>12</v>
      </c>
      <c r="F22" s="64" t="s">
        <v>43</v>
      </c>
      <c r="G22" s="64" t="s">
        <v>14</v>
      </c>
      <c r="H22" s="64" t="s">
        <v>15</v>
      </c>
      <c r="I22" s="65" t="s">
        <v>16</v>
      </c>
      <c r="J22" s="14" t="s">
        <v>17</v>
      </c>
      <c r="K22" s="14"/>
      <c r="L22" s="14"/>
      <c r="M22" s="14"/>
      <c r="N22" s="1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customFormat="false" ht="25.35" hidden="false" customHeight="false" outlineLevel="0" collapsed="false">
      <c r="A23" s="61"/>
      <c r="B23" s="62"/>
      <c r="C23" s="62"/>
      <c r="D23" s="62"/>
      <c r="E23" s="63"/>
      <c r="F23" s="64"/>
      <c r="G23" s="64"/>
      <c r="H23" s="64"/>
      <c r="I23" s="65"/>
      <c r="J23" s="15" t="s">
        <v>20</v>
      </c>
      <c r="K23" s="16" t="s">
        <v>44</v>
      </c>
      <c r="L23" s="17" t="s">
        <v>18</v>
      </c>
      <c r="M23" s="17" t="s">
        <v>19</v>
      </c>
      <c r="N23" s="18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customFormat="false" ht="15.8" hidden="false" customHeight="false" outlineLevel="0" collapsed="false">
      <c r="A24" s="61"/>
      <c r="B24" s="62"/>
      <c r="C24" s="62"/>
      <c r="D24" s="62"/>
      <c r="E24" s="63"/>
      <c r="F24" s="64"/>
      <c r="G24" s="64"/>
      <c r="H24" s="64"/>
      <c r="I24" s="65"/>
      <c r="J24" s="66"/>
      <c r="K24" s="66"/>
      <c r="L24" s="66"/>
      <c r="M24" s="66"/>
      <c r="N24" s="6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customFormat="false" ht="25.35" hidden="false" customHeight="false" outlineLevel="0" collapsed="false">
      <c r="A25" s="67" t="s">
        <v>45</v>
      </c>
      <c r="B25" s="68" t="s">
        <v>46</v>
      </c>
      <c r="C25" s="68" t="s">
        <v>47</v>
      </c>
      <c r="D25" s="29" t="s">
        <v>48</v>
      </c>
      <c r="E25" s="68" t="n">
        <v>0.185</v>
      </c>
      <c r="F25" s="68" t="s">
        <v>49</v>
      </c>
      <c r="G25" s="68" t="s">
        <v>50</v>
      </c>
      <c r="H25" s="68" t="n">
        <v>410</v>
      </c>
      <c r="I25" s="69" t="n">
        <v>67584</v>
      </c>
      <c r="J25" s="32"/>
      <c r="K25" s="33"/>
      <c r="L25" s="34" t="n">
        <v>167.088</v>
      </c>
      <c r="M25" s="34" t="n">
        <v>177</v>
      </c>
      <c r="N25" s="35" t="n">
        <v>188.328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customFormat="false" ht="25.35" hidden="false" customHeight="false" outlineLevel="0" collapsed="false">
      <c r="A26" s="70" t="s">
        <v>45</v>
      </c>
      <c r="B26" s="71" t="s">
        <v>51</v>
      </c>
      <c r="C26" s="71" t="s">
        <v>52</v>
      </c>
      <c r="D26" s="47" t="s">
        <v>48</v>
      </c>
      <c r="E26" s="71" t="n">
        <v>0.34</v>
      </c>
      <c r="F26" s="71" t="s">
        <v>53</v>
      </c>
      <c r="G26" s="71" t="s">
        <v>50</v>
      </c>
      <c r="H26" s="71" t="n">
        <v>380</v>
      </c>
      <c r="I26" s="72" t="n">
        <v>33792</v>
      </c>
      <c r="J26" s="41"/>
      <c r="K26" s="42"/>
      <c r="L26" s="43" t="n">
        <v>220.896</v>
      </c>
      <c r="M26" s="43" t="n">
        <v>234</v>
      </c>
      <c r="N26" s="44" t="n">
        <v>248.976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customFormat="false" ht="25.35" hidden="false" customHeight="false" outlineLevel="0" collapsed="false">
      <c r="A27" s="70" t="s">
        <v>45</v>
      </c>
      <c r="B27" s="71" t="s">
        <v>54</v>
      </c>
      <c r="C27" s="71" t="s">
        <v>55</v>
      </c>
      <c r="D27" s="47" t="s">
        <v>48</v>
      </c>
      <c r="E27" s="71" t="n">
        <v>0.73</v>
      </c>
      <c r="F27" s="71" t="s">
        <v>56</v>
      </c>
      <c r="G27" s="71" t="s">
        <v>50</v>
      </c>
      <c r="H27" s="73" t="n">
        <f aca="false">E27*512</f>
        <v>373.76</v>
      </c>
      <c r="I27" s="72" t="n">
        <v>16896</v>
      </c>
      <c r="J27" s="41"/>
      <c r="K27" s="42"/>
      <c r="L27" s="43" t="n">
        <v>461.616</v>
      </c>
      <c r="M27" s="43" t="n">
        <v>489</v>
      </c>
      <c r="N27" s="44" t="n">
        <v>520.296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customFormat="false" ht="15.8" hidden="false" customHeight="false" outlineLevel="0" collapsed="false">
      <c r="A28" s="45" t="s">
        <v>57</v>
      </c>
      <c r="B28" s="71" t="s">
        <v>58</v>
      </c>
      <c r="C28" s="71" t="s">
        <v>59</v>
      </c>
      <c r="D28" s="71" t="s">
        <v>60</v>
      </c>
      <c r="E28" s="71" t="n">
        <v>5.83</v>
      </c>
      <c r="F28" s="71" t="n">
        <v>45</v>
      </c>
      <c r="G28" s="71" t="s">
        <v>26</v>
      </c>
      <c r="H28" s="71" t="n">
        <v>263</v>
      </c>
      <c r="I28" s="72" t="n">
        <f aca="false">F28*33</f>
        <v>1485</v>
      </c>
      <c r="J28" s="41"/>
      <c r="K28" s="42"/>
      <c r="L28" s="43" t="n">
        <v>3292.2</v>
      </c>
      <c r="M28" s="43" t="n">
        <v>3487.5</v>
      </c>
      <c r="N28" s="44" t="n">
        <v>3710.7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customFormat="false" ht="25.35" hidden="false" customHeight="false" outlineLevel="0" collapsed="false">
      <c r="A29" s="45" t="s">
        <v>61</v>
      </c>
      <c r="B29" s="71" t="s">
        <v>62</v>
      </c>
      <c r="C29" s="71" t="s">
        <v>59</v>
      </c>
      <c r="D29" s="71" t="s">
        <v>60</v>
      </c>
      <c r="E29" s="71" t="n">
        <v>5.83</v>
      </c>
      <c r="F29" s="71" t="n">
        <v>45</v>
      </c>
      <c r="G29" s="71" t="s">
        <v>26</v>
      </c>
      <c r="H29" s="71" t="n">
        <v>263</v>
      </c>
      <c r="I29" s="72" t="n">
        <f aca="false">F29*33</f>
        <v>1485</v>
      </c>
      <c r="J29" s="41"/>
      <c r="K29" s="42"/>
      <c r="L29" s="43" t="n">
        <v>5891.976</v>
      </c>
      <c r="M29" s="43" t="n">
        <v>6241.5</v>
      </c>
      <c r="N29" s="44" t="n">
        <v>6640.956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customFormat="false" ht="15.8" hidden="false" customHeight="false" outlineLevel="0" collapsed="false">
      <c r="A30" s="74" t="s">
        <v>63</v>
      </c>
      <c r="B30" s="75" t="s">
        <v>64</v>
      </c>
      <c r="C30" s="76" t="s">
        <v>65</v>
      </c>
      <c r="D30" s="76" t="s">
        <v>25</v>
      </c>
      <c r="E30" s="76" t="n">
        <v>16.2</v>
      </c>
      <c r="F30" s="76" t="n">
        <v>21</v>
      </c>
      <c r="G30" s="76" t="s">
        <v>66</v>
      </c>
      <c r="H30" s="76" t="n">
        <v>340</v>
      </c>
      <c r="I30" s="77" t="n">
        <v>588</v>
      </c>
      <c r="J30" s="41"/>
      <c r="K30" s="42"/>
      <c r="L30" s="43" t="n">
        <v>6039.24</v>
      </c>
      <c r="M30" s="43" t="n">
        <v>6397.5</v>
      </c>
      <c r="N30" s="44" t="n">
        <v>6806.94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customFormat="false" ht="15.8" hidden="false" customHeight="false" outlineLevel="0" collapsed="false">
      <c r="A31" s="78" t="s">
        <v>67</v>
      </c>
      <c r="B31" s="79" t="s">
        <v>68</v>
      </c>
      <c r="C31" s="79" t="s">
        <v>69</v>
      </c>
      <c r="D31" s="79" t="s">
        <v>25</v>
      </c>
      <c r="E31" s="79" t="n">
        <v>0.1</v>
      </c>
      <c r="F31" s="79" t="n">
        <v>100</v>
      </c>
      <c r="G31" s="80" t="s">
        <v>70</v>
      </c>
      <c r="H31" s="81" t="n">
        <v>420</v>
      </c>
      <c r="I31" s="82" t="n">
        <v>4000</v>
      </c>
      <c r="J31" s="56"/>
      <c r="K31" s="57"/>
      <c r="L31" s="58" t="n">
        <v>103.0848</v>
      </c>
      <c r="M31" s="58" t="n">
        <v>109.2</v>
      </c>
      <c r="N31" s="59" t="n">
        <v>116.1888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customFormat="false" ht="12.7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customFormat="false" ht="12.7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customFormat="false" ht="12.7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customFormat="false" ht="12.7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customFormat="false" ht="12.7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customFormat="false" ht="12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customFormat="false" ht="12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customFormat="false" ht="12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customFormat="false" ht="12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customFormat="false" ht="12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customFormat="false" ht="12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customFormat="false" ht="12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customFormat="false" ht="12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customFormat="false" ht="12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customFormat="false" ht="12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customFormat="false" ht="12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customFormat="false" ht="12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customFormat="false" ht="12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customFormat="false" ht="12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customFormat="false" ht="12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customFormat="false" ht="12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customFormat="false" ht="12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customFormat="false" ht="12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customFormat="false" ht="12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customFormat="false" ht="12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customFormat="false" ht="12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customFormat="false" ht="12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customFormat="false" ht="12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customFormat="false" ht="12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customFormat="false" ht="12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customFormat="false" ht="12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customFormat="false" ht="12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customFormat="false" ht="12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customFormat="false" ht="12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customFormat="false" ht="12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customFormat="false" ht="12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customFormat="false" ht="12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customFormat="false" ht="12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customFormat="false" ht="12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customFormat="false" ht="12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customFormat="false" ht="12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customFormat="false" ht="12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customFormat="false" ht="12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customFormat="false" ht="12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customFormat="false" ht="12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customFormat="false" ht="12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customFormat="false" ht="12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customFormat="false" ht="12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customFormat="false" ht="12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customFormat="false" ht="12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customFormat="false" ht="12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customFormat="false" ht="12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customFormat="false" ht="12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customFormat="false" ht="12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customFormat="false" ht="12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customFormat="false" ht="12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customFormat="false" ht="12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customFormat="false" ht="12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customFormat="false" ht="12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customFormat="false" ht="12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customFormat="false" ht="12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customFormat="false" ht="12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customFormat="false" ht="12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customFormat="false" ht="12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customFormat="false" ht="12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customFormat="false" ht="12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customFormat="false" ht="12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customFormat="false" ht="12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customFormat="false" ht="12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customFormat="false" ht="12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customFormat="false" ht="12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customFormat="false" ht="12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customFormat="false" ht="12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customFormat="false" ht="12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customFormat="false" ht="12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customFormat="false" ht="12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customFormat="false" ht="12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customFormat="false" ht="12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customFormat="false" ht="12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customFormat="false" ht="12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customFormat="false" ht="12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customFormat="false" ht="12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customFormat="false" ht="12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customFormat="false" ht="12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customFormat="false" ht="12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customFormat="false" ht="12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customFormat="false" ht="12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customFormat="false" ht="12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customFormat="false" ht="12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customFormat="false" ht="12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customFormat="false" ht="12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customFormat="false" ht="12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customFormat="false" ht="12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customFormat="false" ht="12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customFormat="false" ht="12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customFormat="false" ht="12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customFormat="false" ht="12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customFormat="false" ht="12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customFormat="false" ht="12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customFormat="false" ht="12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customFormat="false" ht="12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customFormat="false" ht="12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customFormat="false" ht="12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customFormat="false" ht="12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customFormat="false" ht="12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customFormat="false" ht="12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customFormat="false" ht="12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customFormat="false" ht="12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customFormat="false" ht="12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customFormat="false" ht="12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customFormat="false" ht="12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customFormat="false" ht="12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customFormat="false" ht="12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customFormat="false" ht="12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customFormat="false" ht="12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customFormat="false" ht="12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customFormat="false" ht="12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customFormat="false" ht="12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customFormat="false" ht="12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customFormat="false" ht="12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customFormat="false" ht="12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customFormat="false" ht="12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customFormat="false" ht="12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customFormat="false" ht="12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customFormat="false" ht="12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customFormat="false" ht="12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customFormat="false" ht="12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customFormat="false" ht="12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customFormat="false" ht="12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customFormat="false" ht="12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customFormat="false" ht="12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customFormat="false" ht="12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customFormat="false" ht="12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customFormat="false" ht="12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customFormat="false" ht="12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customFormat="false" ht="12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customFormat="false" ht="12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customFormat="false" ht="12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customFormat="false" ht="12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customFormat="false" ht="12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customFormat="false" ht="12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customFormat="false" ht="12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customFormat="false" ht="12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customFormat="false" ht="12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customFormat="false" ht="12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customFormat="false" ht="12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customFormat="false" ht="12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customFormat="false" ht="12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customFormat="false" ht="12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customFormat="false" ht="12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customFormat="false" ht="12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customFormat="false" ht="12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customFormat="false" ht="12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customFormat="false" ht="12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customFormat="false" ht="12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customFormat="false" ht="12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customFormat="false" ht="12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customFormat="false" ht="12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customFormat="false" ht="12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customFormat="false" ht="12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customFormat="false" ht="12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customFormat="false" ht="12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customFormat="false" ht="12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customFormat="false" ht="12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customFormat="false" ht="12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customFormat="false" ht="12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customFormat="false" ht="12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customFormat="false" ht="12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customFormat="false" ht="12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customFormat="false" ht="12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customFormat="false" ht="12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customFormat="false" ht="12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customFormat="false" ht="12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customFormat="false" ht="12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customFormat="false" ht="12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customFormat="false" ht="12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customFormat="false" ht="12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customFormat="false" ht="12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customFormat="false" ht="12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customFormat="false" ht="12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customFormat="false" ht="12.75" hidden="false" customHeight="tru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customFormat="false" ht="12.75" hidden="false" customHeight="tru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customFormat="false" ht="12.75" hidden="false" customHeight="tru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customFormat="false" ht="12.75" hidden="false" customHeight="tru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customFormat="false" ht="12.75" hidden="false" customHeight="tru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customFormat="false" ht="12.75" hidden="false" customHeight="tru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customFormat="false" ht="12.75" hidden="false" customHeight="tru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customFormat="false" ht="12.75" hidden="false" customHeight="tru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customFormat="false" ht="12.75" hidden="false" customHeight="tru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customFormat="false" ht="12.75" hidden="false" customHeight="tru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customFormat="false" ht="12.75" hidden="false" customHeight="tru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customFormat="false" ht="12.75" hidden="false" customHeight="tru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customFormat="false" ht="12.75" hidden="false" customHeight="tru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customFormat="false" ht="12.75" hidden="false" customHeight="tru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customFormat="false" ht="12.75" hidden="false" customHeight="tru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 customFormat="false" ht="12.75" hidden="false" customHeight="tru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 customFormat="false" ht="12.75" hidden="false" customHeight="tru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 customFormat="false" ht="12.75" hidden="false" customHeight="tru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 customFormat="false" ht="12.75" hidden="false" customHeight="tru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 customFormat="false" ht="12.75" hidden="false" customHeight="tru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 customFormat="false" ht="12.75" hidden="false" customHeight="tru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 customFormat="false" ht="12.75" hidden="false" customHeight="tru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 customFormat="false" ht="12.75" hidden="false" customHeight="tru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 customFormat="false" ht="12.75" hidden="false" customHeight="tru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 customFormat="false" ht="12.75" hidden="false" customHeight="tru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 customFormat="false" ht="12.75" hidden="false" customHeight="tru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 customFormat="false" ht="12.75" hidden="false" customHeight="tru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 customFormat="false" ht="12.75" hidden="false" customHeight="tru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 customFormat="false" ht="12.75" hidden="false" customHeight="tru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 customFormat="false" ht="12.75" hidden="false" customHeight="tru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 customFormat="false" ht="12.75" hidden="false" customHeight="tru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 customFormat="false" ht="12.75" hidden="false" customHeight="tru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 customFormat="false" ht="12.75" hidden="false" customHeight="tru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 customFormat="false" ht="12.75" hidden="false" customHeight="tru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 customFormat="false" ht="12.75" hidden="false" customHeight="tru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 customFormat="false" ht="12.75" hidden="false" customHeight="tru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 customFormat="false" ht="12.75" hidden="false" customHeight="tru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 customFormat="false" ht="12.75" hidden="false" customHeight="tru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 customFormat="false" ht="12.75" hidden="false" customHeight="tru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 customFormat="false" ht="12.75" hidden="false" customHeight="tru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 customFormat="false" ht="12.75" hidden="false" customHeight="tru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 customFormat="false" ht="12.75" hidden="false" customHeight="tru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 customFormat="false" ht="12.75" hidden="false" customHeight="tru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 customFormat="false" ht="12.75" hidden="false" customHeight="tru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 customFormat="false" ht="12.75" hidden="false" customHeight="tru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 customFormat="false" ht="12.75" hidden="false" customHeight="tru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 customFormat="false" ht="12.75" hidden="false" customHeight="tru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 customFormat="false" ht="12.75" hidden="false" customHeight="tru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 customFormat="false" ht="12.75" hidden="false" customHeight="tru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 customFormat="false" ht="12.75" hidden="false" customHeight="tru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 customFormat="false" ht="12.75" hidden="false" customHeight="tru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 customFormat="false" ht="12.75" hidden="false" customHeight="tru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 customFormat="false" ht="12.75" hidden="false" customHeight="tru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 customFormat="false" ht="12.75" hidden="false" customHeight="tru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0">
    <mergeCell ref="A1:N1"/>
    <mergeCell ref="A2:N2"/>
    <mergeCell ref="A3:N3"/>
    <mergeCell ref="A4:N4"/>
    <mergeCell ref="A5:N5"/>
    <mergeCell ref="B7:N7"/>
    <mergeCell ref="B8:N8"/>
    <mergeCell ref="B9:N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N11"/>
    <mergeCell ref="J13:N13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22:N22"/>
    <mergeCell ref="J24:N2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2023-10-11T15:37:42Z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